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aten\Texte\KVW\Unfallstatistik\"/>
    </mc:Choice>
  </mc:AlternateContent>
  <xr:revisionPtr revIDLastSave="0" documentId="13_ncr:1_{2749258E-D983-4807-AC83-6B0B84ED363A}" xr6:coauthVersionLast="47" xr6:coauthVersionMax="47" xr10:uidLastSave="{00000000-0000-0000-0000-000000000000}"/>
  <bookViews>
    <workbookView xWindow="1245" yWindow="195" windowWidth="29010" windowHeight="15180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7" i="1"/>
  <c r="P18" i="1"/>
  <c r="P19" i="1"/>
  <c r="P21" i="1"/>
  <c r="P22" i="1"/>
  <c r="P23" i="1"/>
  <c r="P24" i="1"/>
  <c r="P25" i="1"/>
  <c r="P26" i="1"/>
  <c r="P28" i="1"/>
  <c r="P30" i="1"/>
  <c r="P31" i="1"/>
  <c r="P34" i="1"/>
  <c r="P35" i="1"/>
  <c r="P36" i="1"/>
  <c r="P37" i="1"/>
  <c r="P38" i="1"/>
  <c r="P39" i="1"/>
  <c r="P41" i="1"/>
  <c r="P42" i="1"/>
  <c r="P43" i="1"/>
  <c r="P44" i="1"/>
  <c r="P45" i="1"/>
  <c r="P46" i="1"/>
  <c r="P47" i="1"/>
  <c r="P6" i="1"/>
  <c r="P7" i="1"/>
  <c r="P8" i="1"/>
  <c r="P9" i="1"/>
  <c r="P10" i="1"/>
  <c r="P11" i="1"/>
  <c r="P12" i="1"/>
  <c r="P13" i="1"/>
  <c r="P5" i="1"/>
  <c r="O38" i="1"/>
  <c r="O39" i="1"/>
  <c r="O41" i="1"/>
  <c r="O42" i="1"/>
  <c r="O43" i="1"/>
  <c r="O44" i="1"/>
  <c r="O45" i="1"/>
  <c r="O46" i="1"/>
  <c r="O47" i="1"/>
  <c r="O6" i="1"/>
  <c r="O7" i="1"/>
  <c r="O8" i="1"/>
  <c r="O9" i="1"/>
  <c r="O10" i="1"/>
  <c r="O11" i="1"/>
  <c r="O12" i="1"/>
  <c r="O13" i="1"/>
  <c r="O15" i="1"/>
  <c r="O17" i="1"/>
  <c r="O18" i="1"/>
  <c r="O19" i="1"/>
  <c r="O21" i="1"/>
  <c r="O22" i="1"/>
  <c r="O23" i="1"/>
  <c r="O24" i="1"/>
  <c r="O25" i="1"/>
  <c r="O26" i="1"/>
  <c r="O28" i="1"/>
  <c r="O30" i="1"/>
  <c r="O31" i="1"/>
  <c r="O34" i="1"/>
  <c r="O35" i="1"/>
  <c r="O36" i="1"/>
  <c r="O5" i="1"/>
  <c r="N5" i="1"/>
  <c r="M36" i="1"/>
  <c r="M37" i="1"/>
  <c r="N37" i="1"/>
  <c r="N6" i="1"/>
  <c r="N7" i="1"/>
  <c r="N8" i="1"/>
  <c r="N9" i="1"/>
  <c r="N10" i="1"/>
  <c r="N11" i="1"/>
  <c r="N12" i="1"/>
  <c r="N13" i="1"/>
  <c r="N15" i="1"/>
  <c r="N17" i="1"/>
  <c r="N18" i="1"/>
  <c r="N19" i="1"/>
  <c r="N21" i="1"/>
  <c r="N22" i="1"/>
  <c r="N23" i="1"/>
  <c r="N24" i="1"/>
  <c r="N25" i="1"/>
  <c r="N26" i="1"/>
  <c r="N28" i="1"/>
  <c r="N30" i="1"/>
  <c r="N31" i="1"/>
  <c r="N34" i="1"/>
  <c r="N35" i="1"/>
  <c r="N36" i="1"/>
  <c r="N38" i="1"/>
  <c r="N39" i="1"/>
  <c r="N41" i="1"/>
  <c r="N42" i="1"/>
  <c r="N43" i="1"/>
  <c r="N44" i="1"/>
  <c r="N45" i="1"/>
  <c r="N46" i="1"/>
  <c r="N47" i="1"/>
  <c r="M17" i="1"/>
  <c r="M18" i="1"/>
  <c r="M19" i="1"/>
  <c r="M21" i="1"/>
  <c r="M22" i="1"/>
  <c r="M23" i="1"/>
  <c r="M24" i="1"/>
  <c r="M25" i="1"/>
  <c r="M26" i="1"/>
  <c r="M28" i="1"/>
  <c r="M30" i="1"/>
  <c r="M31" i="1"/>
  <c r="M34" i="1"/>
  <c r="M35" i="1"/>
  <c r="M38" i="1"/>
  <c r="M39" i="1"/>
  <c r="M41" i="1"/>
  <c r="M42" i="1"/>
  <c r="M43" i="1"/>
  <c r="M44" i="1"/>
  <c r="M45" i="1"/>
  <c r="M46" i="1"/>
  <c r="M47" i="1"/>
  <c r="M7" i="1"/>
  <c r="M8" i="1"/>
  <c r="M9" i="1"/>
  <c r="M10" i="1"/>
  <c r="M11" i="1"/>
  <c r="M12" i="1"/>
  <c r="M13" i="1"/>
  <c r="M6" i="1"/>
  <c r="M5" i="1"/>
  <c r="M15" i="1"/>
</calcChain>
</file>

<file path=xl/sharedStrings.xml><?xml version="1.0" encoding="utf-8"?>
<sst xmlns="http://schemas.openxmlformats.org/spreadsheetml/2006/main" count="42" uniqueCount="42">
  <si>
    <t>Verunglücke insgesamt</t>
  </si>
  <si>
    <t>Getötete</t>
  </si>
  <si>
    <t>Unfälle mit Schwerverletzten</t>
  </si>
  <si>
    <t>Verkehrsunfallflucht</t>
  </si>
  <si>
    <t>Aufklärungsquote</t>
  </si>
  <si>
    <t>Verkehrsunfälle mit Wild</t>
  </si>
  <si>
    <t>VU mit Radfahrern</t>
  </si>
  <si>
    <t>VU mit Alkohol</t>
  </si>
  <si>
    <t>VU unter Drogeneinfluss</t>
  </si>
  <si>
    <t>Typ7 - Sonstige</t>
  </si>
  <si>
    <t>Typ 1 - Fahrunfall</t>
  </si>
  <si>
    <t>Typ 3 - Einbiegen/Kreuzen</t>
  </si>
  <si>
    <t>Typ 4 - Überschreiten</t>
  </si>
  <si>
    <t>Typ 5 - Ruhender Verkehr</t>
  </si>
  <si>
    <t>Typ 6 - Längsverkehr</t>
  </si>
  <si>
    <t>VU mit Fußgängern</t>
  </si>
  <si>
    <t>VU mit Sachschaden</t>
  </si>
  <si>
    <t>Typ 2 - Abbiegen</t>
  </si>
  <si>
    <t>Schwerverletzte</t>
  </si>
  <si>
    <t>Leichtverletzte</t>
  </si>
  <si>
    <t>VU mit Kindern als Fußgänger</t>
  </si>
  <si>
    <t>VU Mit Kindern als Radfahrer</t>
  </si>
  <si>
    <t>VU mit Kindern als Fußgänger auf Schulweg</t>
  </si>
  <si>
    <t>VU mit Kinder als Radfahrer auf Schulweg</t>
  </si>
  <si>
    <t>VU mit Kindern auf Schulweg insgesamt</t>
  </si>
  <si>
    <t>VU mit Kindern als PKW-Insasse</t>
  </si>
  <si>
    <t>VU mit Kindern als PKW-Insasse auf dem Schulweg</t>
  </si>
  <si>
    <t>Verunglückte Fußgängern</t>
  </si>
  <si>
    <t>Quellen: Verkehrslagebilder des LPP Hessen, PP Südhessen , PD Groß-Gerau</t>
  </si>
  <si>
    <t>Veränderung 2018/2019</t>
  </si>
  <si>
    <t>aufgenommene Unfälle (Gesamtunfälle)</t>
  </si>
  <si>
    <t>VU mit Pedelecs (ohne E-Bikes)</t>
  </si>
  <si>
    <t>Verunglückte mit Pedelec (ohne E-Bikes)</t>
  </si>
  <si>
    <t>Getöte bei VU mit Pedelec (ohne E-Bikes)</t>
  </si>
  <si>
    <t>Verkehrsteilnehmer 65 -74 Jahre -alle VU</t>
  </si>
  <si>
    <t>Verkehrsteilneher 75 plus - alle VU</t>
  </si>
  <si>
    <t>Veränderung 2019/2020</t>
  </si>
  <si>
    <t>VU mit Kindern (0 - 13 Jahre)</t>
  </si>
  <si>
    <t>VU mit Motorrädern und Rollern (Ziffer 2.7.4)</t>
  </si>
  <si>
    <r>
      <t xml:space="preserve">Veränderung </t>
    </r>
    <r>
      <rPr>
        <b/>
        <sz val="11"/>
        <color theme="1"/>
        <rFont val="Calibri"/>
        <family val="2"/>
        <scheme val="minor"/>
      </rPr>
      <t>2021/2022</t>
    </r>
  </si>
  <si>
    <r>
      <t xml:space="preserve">Veränderung </t>
    </r>
    <r>
      <rPr>
        <b/>
        <sz val="11"/>
        <color theme="1"/>
        <rFont val="Calibri"/>
        <family val="2"/>
        <scheme val="minor"/>
      </rPr>
      <t>2022/2023</t>
    </r>
  </si>
  <si>
    <t>Unfallgeschehen Polizeidirektion Groß-Gerau 2013 - 2023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</si>
</sst>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0" borderId="2" xfId="0" applyBorder="1"/>
    <xf numFmtId="0" fontId="0" fillId="0" borderId="4" xfId="0" applyBorder="1"/>
    <xf numFmtId="0" fontId="0" fillId="0" borderId="1" xfId="0" applyBorder="1"/>
    <xf numFmtId="9" fontId="0" fillId="0" borderId="1" xfId="0" applyNumberFormat="1" applyBorder="1"/>
    <xf numFmtId="9" fontId="0" fillId="0" borderId="2" xfId="0" applyNumberFormat="1" applyBorder="1"/>
    <xf numFmtId="0" fontId="0" fillId="2" borderId="2" xfId="0" applyFill="1" applyBorder="1"/>
    <xf numFmtId="0" fontId="0" fillId="2" borderId="1" xfId="0" applyFill="1" applyBorder="1"/>
    <xf numFmtId="0" fontId="0" fillId="0" borderId="8" xfId="0" applyBorder="1"/>
    <xf numFmtId="0" fontId="0" fillId="2" borderId="8" xfId="0" applyFill="1" applyBorder="1"/>
    <xf numFmtId="9" fontId="0" fillId="0" borderId="8" xfId="0" applyNumberFormat="1" applyBorder="1"/>
    <xf numFmtId="0" fontId="2" fillId="0" borderId="1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/>
    <xf numFmtId="0" fontId="3" fillId="2" borderId="12" xfId="0" applyFont="1" applyFill="1" applyBorder="1"/>
    <xf numFmtId="0" fontId="2" fillId="2" borderId="18" xfId="0" applyFont="1" applyFill="1" applyBorder="1"/>
    <xf numFmtId="0" fontId="2" fillId="2" borderId="8" xfId="0" applyFont="1" applyFill="1" applyBorder="1"/>
    <xf numFmtId="0" fontId="3" fillId="2" borderId="8" xfId="0" applyFont="1" applyFill="1" applyBorder="1"/>
    <xf numFmtId="0" fontId="2" fillId="2" borderId="15" xfId="0" applyFont="1" applyFill="1" applyBorder="1"/>
    <xf numFmtId="0" fontId="1" fillId="0" borderId="1" xfId="0" applyFont="1" applyBorder="1"/>
    <xf numFmtId="1" fontId="0" fillId="0" borderId="1" xfId="0" applyNumberFormat="1" applyBorder="1"/>
    <xf numFmtId="0" fontId="2" fillId="0" borderId="2" xfId="0" applyFont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0" borderId="2" xfId="0" applyFont="1" applyBorder="1"/>
    <xf numFmtId="0" fontId="3" fillId="2" borderId="18" xfId="0" applyFont="1" applyFill="1" applyBorder="1"/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2" borderId="21" xfId="0" applyNumberFormat="1" applyFill="1" applyBorder="1" applyAlignment="1">
      <alignment horizontal="center" vertical="center"/>
    </xf>
    <xf numFmtId="1" fontId="0" fillId="0" borderId="21" xfId="0" applyNumberFormat="1" applyBorder="1"/>
    <xf numFmtId="10" fontId="2" fillId="0" borderId="1" xfId="0" applyNumberFormat="1" applyFont="1" applyBorder="1"/>
    <xf numFmtId="10" fontId="2" fillId="0" borderId="5" xfId="0" applyNumberFormat="1" applyFont="1" applyBorder="1"/>
    <xf numFmtId="0" fontId="5" fillId="2" borderId="1" xfId="0" applyFont="1" applyFill="1" applyBorder="1"/>
    <xf numFmtId="1" fontId="2" fillId="0" borderId="1" xfId="0" applyNumberFormat="1" applyFont="1" applyBorder="1"/>
    <xf numFmtId="10" fontId="3" fillId="0" borderId="1" xfId="0" applyNumberFormat="1" applyFont="1" applyBorder="1"/>
    <xf numFmtId="0" fontId="1" fillId="0" borderId="11" xfId="0" applyFont="1" applyBorder="1"/>
    <xf numFmtId="0" fontId="0" fillId="0" borderId="22" xfId="0" applyBorder="1"/>
    <xf numFmtId="0" fontId="1" fillId="0" borderId="22" xfId="0" applyFont="1" applyBorder="1"/>
    <xf numFmtId="0" fontId="1" fillId="0" borderId="10" xfId="0" applyFont="1" applyBorder="1"/>
    <xf numFmtId="0" fontId="1" fillId="0" borderId="23" xfId="0" applyFont="1" applyBorder="1"/>
    <xf numFmtId="0" fontId="0" fillId="0" borderId="9" xfId="0" applyBorder="1"/>
    <xf numFmtId="10" fontId="0" fillId="0" borderId="1" xfId="0" applyNumberFormat="1" applyBorder="1"/>
    <xf numFmtId="0" fontId="0" fillId="2" borderId="18" xfId="0" applyFill="1" applyBorder="1"/>
    <xf numFmtId="0" fontId="0" fillId="2" borderId="24" xfId="0" applyFill="1" applyBorder="1"/>
    <xf numFmtId="0" fontId="0" fillId="2" borderId="4" xfId="0" applyFill="1" applyBorder="1"/>
    <xf numFmtId="0" fontId="2" fillId="2" borderId="9" xfId="0" applyFont="1" applyFill="1" applyBorder="1"/>
    <xf numFmtId="0" fontId="2" fillId="2" borderId="24" xfId="0" applyFont="1" applyFill="1" applyBorder="1"/>
    <xf numFmtId="0" fontId="0" fillId="2" borderId="26" xfId="0" applyFill="1" applyBorder="1"/>
    <xf numFmtId="0" fontId="3" fillId="2" borderId="27" xfId="0" applyFont="1" applyFill="1" applyBorder="1"/>
    <xf numFmtId="0" fontId="0" fillId="2" borderId="27" xfId="0" applyFill="1" applyBorder="1"/>
    <xf numFmtId="0" fontId="3" fillId="2" borderId="0" xfId="0" applyFont="1" applyFill="1"/>
    <xf numFmtId="10" fontId="0" fillId="0" borderId="2" xfId="0" applyNumberFormat="1" applyBorder="1"/>
    <xf numFmtId="0" fontId="0" fillId="0" borderId="19" xfId="0" applyBorder="1"/>
    <xf numFmtId="0" fontId="2" fillId="2" borderId="25" xfId="0" applyFont="1" applyFill="1" applyBorder="1"/>
    <xf numFmtId="0" fontId="3" fillId="2" borderId="9" xfId="0" applyFont="1" applyFill="1" applyBorder="1"/>
    <xf numFmtId="10" fontId="5" fillId="0" borderId="1" xfId="0" applyNumberFormat="1" applyFont="1" applyBorder="1"/>
    <xf numFmtId="1" fontId="0" fillId="0" borderId="20" xfId="0" applyNumberFormat="1" applyBorder="1" applyAlignment="1">
      <alignment horizontal="center" wrapText="1"/>
    </xf>
    <xf numFmtId="10" fontId="3" fillId="0" borderId="5" xfId="0" applyNumberFormat="1" applyFont="1" applyBorder="1"/>
    <xf numFmtId="1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3" fontId="2" fillId="0" borderId="4" xfId="0" applyNumberFormat="1" applyFont="1" applyBorder="1"/>
    <xf numFmtId="3" fontId="2" fillId="2" borderId="4" xfId="0" applyNumberFormat="1" applyFont="1" applyFill="1" applyBorder="1"/>
    <xf numFmtId="3" fontId="3" fillId="0" borderId="4" xfId="0" applyNumberFormat="1" applyFont="1" applyBorder="1"/>
    <xf numFmtId="3" fontId="2" fillId="0" borderId="5" xfId="0" applyNumberFormat="1" applyFont="1" applyBorder="1"/>
    <xf numFmtId="3" fontId="2" fillId="0" borderId="9" xfId="0" applyNumberFormat="1" applyFont="1" applyBorder="1"/>
    <xf numFmtId="3" fontId="2" fillId="0" borderId="7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2" xfId="0" applyNumberFormat="1" applyBorder="1"/>
    <xf numFmtId="3" fontId="2" fillId="0" borderId="2" xfId="0" applyNumberFormat="1" applyFont="1" applyBorder="1"/>
    <xf numFmtId="3" fontId="3" fillId="0" borderId="2" xfId="0" applyNumberFormat="1" applyFont="1" applyBorder="1"/>
    <xf numFmtId="3" fontId="2" fillId="0" borderId="1" xfId="0" applyNumberFormat="1" applyFont="1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3" xfId="0" applyNumberFormat="1" applyBorder="1"/>
    <xf numFmtId="0" fontId="6" fillId="2" borderId="1" xfId="0" applyFont="1" applyFill="1" applyBorder="1"/>
    <xf numFmtId="0" fontId="0" fillId="2" borderId="29" xfId="0" applyFill="1" applyBorder="1"/>
    <xf numFmtId="0" fontId="2" fillId="2" borderId="30" xfId="0" applyFont="1" applyFill="1" applyBorder="1"/>
    <xf numFmtId="0" fontId="2" fillId="2" borderId="28" xfId="0" applyFont="1" applyFill="1" applyBorder="1"/>
    <xf numFmtId="3" fontId="2" fillId="2" borderId="2" xfId="0" applyNumberFormat="1" applyFont="1" applyFill="1" applyBorder="1"/>
    <xf numFmtId="3" fontId="3" fillId="2" borderId="2" xfId="0" applyNumberFormat="1" applyFont="1" applyFill="1" applyBorder="1"/>
    <xf numFmtId="0" fontId="0" fillId="0" borderId="0" xfId="0" applyBorder="1"/>
    <xf numFmtId="1" fontId="0" fillId="0" borderId="0" xfId="0" applyNumberFormat="1" applyBorder="1"/>
    <xf numFmtId="10" fontId="2" fillId="0" borderId="9" xfId="0" applyNumberFormat="1" applyFont="1" applyBorder="1"/>
    <xf numFmtId="1" fontId="0" fillId="0" borderId="31" xfId="0" applyNumberFormat="1" applyBorder="1" applyAlignment="1">
      <alignment horizontal="center" wrapText="1"/>
    </xf>
    <xf numFmtId="10" fontId="3" fillId="0" borderId="9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51"/>
  <sheetViews>
    <sheetView tabSelected="1" topLeftCell="A32" zoomScaleNormal="100" workbookViewId="0">
      <selection sqref="A1:P52"/>
    </sheetView>
  </sheetViews>
  <sheetFormatPr baseColWidth="10" defaultRowHeight="15" x14ac:dyDescent="0.25"/>
  <cols>
    <col min="1" max="1" width="52.7109375" customWidth="1"/>
    <col min="2" max="2" width="11.140625" customWidth="1"/>
    <col min="3" max="3" width="11.42578125" customWidth="1"/>
    <col min="4" max="4" width="12" customWidth="1"/>
    <col min="5" max="7" width="10" customWidth="1"/>
    <col min="8" max="8" width="10.7109375" customWidth="1"/>
    <col min="9" max="9" width="9.85546875" customWidth="1"/>
    <col min="10" max="10" width="8" customWidth="1"/>
    <col min="11" max="11" width="9" customWidth="1"/>
    <col min="12" max="12" width="8.28515625" customWidth="1"/>
    <col min="13" max="13" width="14.28515625" customWidth="1"/>
    <col min="14" max="14" width="15" customWidth="1"/>
    <col min="15" max="15" width="13.85546875" customWidth="1"/>
    <col min="16" max="16" width="12.42578125" customWidth="1"/>
  </cols>
  <sheetData>
    <row r="3" spans="1:17" ht="21.75" thickBot="1" x14ac:dyDescent="0.4">
      <c r="A3" s="72" t="s">
        <v>41</v>
      </c>
      <c r="B3" s="72"/>
      <c r="C3" s="72"/>
      <c r="D3" s="72"/>
      <c r="E3" s="73"/>
      <c r="F3" s="73"/>
      <c r="G3" s="74"/>
      <c r="H3" s="74"/>
      <c r="I3" s="74"/>
      <c r="J3" s="74"/>
      <c r="K3" s="74"/>
      <c r="L3" s="74"/>
      <c r="M3" s="65"/>
      <c r="N3" s="65"/>
      <c r="O3" s="65"/>
      <c r="P3" s="96"/>
    </row>
    <row r="4" spans="1:17" s="1" customFormat="1" ht="31.5" thickTop="1" thickBot="1" x14ac:dyDescent="0.3">
      <c r="A4" s="42"/>
      <c r="B4" s="40">
        <v>2023</v>
      </c>
      <c r="C4" s="40">
        <v>2022</v>
      </c>
      <c r="D4" s="40">
        <v>2021</v>
      </c>
      <c r="E4" s="38">
        <v>2020</v>
      </c>
      <c r="F4" s="40">
        <v>2019</v>
      </c>
      <c r="G4" s="41">
        <v>2018</v>
      </c>
      <c r="H4" s="40">
        <v>2017</v>
      </c>
      <c r="I4" s="40">
        <v>2016</v>
      </c>
      <c r="J4" s="40">
        <v>2015</v>
      </c>
      <c r="K4" s="39">
        <v>2014</v>
      </c>
      <c r="L4" s="39">
        <v>2013</v>
      </c>
      <c r="M4" s="69" t="s">
        <v>29</v>
      </c>
      <c r="N4" s="69" t="s">
        <v>36</v>
      </c>
      <c r="O4" s="71" t="s">
        <v>39</v>
      </c>
      <c r="P4" s="99" t="s">
        <v>40</v>
      </c>
      <c r="Q4" s="97"/>
    </row>
    <row r="5" spans="1:17" ht="15.75" thickTop="1" x14ac:dyDescent="0.25">
      <c r="A5" s="4" t="s">
        <v>30</v>
      </c>
      <c r="B5" s="75">
        <v>5358</v>
      </c>
      <c r="C5" s="75">
        <v>5011</v>
      </c>
      <c r="D5" s="76">
        <v>4599</v>
      </c>
      <c r="E5" s="77">
        <v>4360</v>
      </c>
      <c r="F5" s="75">
        <v>5150</v>
      </c>
      <c r="G5" s="78">
        <v>4857</v>
      </c>
      <c r="H5" s="79">
        <v>4617</v>
      </c>
      <c r="I5" s="79">
        <v>3948</v>
      </c>
      <c r="J5" s="80">
        <v>3586</v>
      </c>
      <c r="K5" s="81">
        <v>3236</v>
      </c>
      <c r="L5" s="82">
        <v>3487</v>
      </c>
      <c r="M5" s="44">
        <f>SUM(G5-F5)/(-G5)</f>
        <v>6.0325303685402509E-2</v>
      </c>
      <c r="N5" s="70">
        <f>SUM(F5-E5)/(-F5)</f>
        <v>-0.15339805825242719</v>
      </c>
      <c r="O5" s="44">
        <f>SUM(D5-C5)/(-D5)</f>
        <v>8.9584692324418347E-2</v>
      </c>
      <c r="P5" s="98">
        <f>SUM(C5-B5)/(-C5)</f>
        <v>6.9247655158650973E-2</v>
      </c>
    </row>
    <row r="6" spans="1:17" x14ac:dyDescent="0.25">
      <c r="A6" s="3" t="s">
        <v>0</v>
      </c>
      <c r="B6" s="33">
        <v>902</v>
      </c>
      <c r="C6" s="33">
        <v>893</v>
      </c>
      <c r="D6" s="36">
        <v>820</v>
      </c>
      <c r="E6" s="36">
        <v>893</v>
      </c>
      <c r="F6" s="33">
        <v>993</v>
      </c>
      <c r="G6" s="33">
        <v>979</v>
      </c>
      <c r="H6" s="14">
        <v>943</v>
      </c>
      <c r="I6" s="5">
        <v>977</v>
      </c>
      <c r="J6" s="10">
        <v>938</v>
      </c>
      <c r="K6" s="5">
        <v>888</v>
      </c>
      <c r="L6" s="3">
        <v>834</v>
      </c>
      <c r="M6" s="43">
        <f>SUM(G6-F6)/(-G6)</f>
        <v>1.4300306435137897E-2</v>
      </c>
      <c r="N6" s="47">
        <f t="shared" ref="N6:N47" si="0">SUM(F6-E6)/(-F6)</f>
        <v>-0.10070493454179255</v>
      </c>
      <c r="O6" s="43">
        <f t="shared" ref="O6:P47" si="1">SUM(D6-C6)/(-D6)</f>
        <v>8.9024390243902435E-2</v>
      </c>
      <c r="P6" s="98">
        <f t="shared" ref="P6:P47" si="2">SUM(C6-B6)/(-C6)</f>
        <v>1.0078387458006719E-2</v>
      </c>
    </row>
    <row r="7" spans="1:17" s="2" customFormat="1" x14ac:dyDescent="0.25">
      <c r="A7" s="8" t="s">
        <v>1</v>
      </c>
      <c r="B7" s="34">
        <v>6</v>
      </c>
      <c r="C7" s="35">
        <v>4</v>
      </c>
      <c r="D7" s="8">
        <v>6</v>
      </c>
      <c r="E7" s="35">
        <v>6</v>
      </c>
      <c r="F7" s="35">
        <v>6</v>
      </c>
      <c r="G7" s="34">
        <v>17</v>
      </c>
      <c r="H7" s="15">
        <v>11</v>
      </c>
      <c r="I7" s="9">
        <v>10</v>
      </c>
      <c r="J7" s="11">
        <v>2</v>
      </c>
      <c r="K7" s="9">
        <v>5</v>
      </c>
      <c r="L7" s="8">
        <v>3</v>
      </c>
      <c r="M7" s="47">
        <f t="shared" ref="M7:M13" si="3">SUM(G7-F7)/(-G7)</f>
        <v>-0.6470588235294118</v>
      </c>
      <c r="N7" s="54">
        <f t="shared" si="0"/>
        <v>0</v>
      </c>
      <c r="O7" s="47">
        <f t="shared" si="1"/>
        <v>-0.33333333333333331</v>
      </c>
      <c r="P7" s="98">
        <f t="shared" si="2"/>
        <v>0.5</v>
      </c>
    </row>
    <row r="8" spans="1:17" s="2" customFormat="1" x14ac:dyDescent="0.25">
      <c r="A8" s="8" t="s">
        <v>2</v>
      </c>
      <c r="B8" s="34">
        <v>100</v>
      </c>
      <c r="C8" s="35">
        <v>98</v>
      </c>
      <c r="D8" s="35">
        <v>102</v>
      </c>
      <c r="E8" s="8">
        <v>114</v>
      </c>
      <c r="F8" s="34">
        <v>114</v>
      </c>
      <c r="G8" s="34">
        <v>120</v>
      </c>
      <c r="H8" s="16">
        <v>113</v>
      </c>
      <c r="I8" s="9">
        <v>117</v>
      </c>
      <c r="J8" s="11">
        <v>121</v>
      </c>
      <c r="K8" s="9">
        <v>127</v>
      </c>
      <c r="L8" s="8">
        <v>135</v>
      </c>
      <c r="M8" s="47">
        <f t="shared" si="3"/>
        <v>-0.05</v>
      </c>
      <c r="N8" s="54">
        <f t="shared" si="0"/>
        <v>0</v>
      </c>
      <c r="O8" s="47">
        <f t="shared" si="1"/>
        <v>-3.9215686274509803E-2</v>
      </c>
      <c r="P8" s="98">
        <f t="shared" si="2"/>
        <v>2.0408163265306121E-2</v>
      </c>
    </row>
    <row r="9" spans="1:17" x14ac:dyDescent="0.25">
      <c r="A9" s="3" t="s">
        <v>18</v>
      </c>
      <c r="B9" s="36">
        <v>105</v>
      </c>
      <c r="C9" s="33">
        <v>117</v>
      </c>
      <c r="D9" s="35">
        <v>114</v>
      </c>
      <c r="E9" s="33">
        <v>129</v>
      </c>
      <c r="F9" s="36">
        <v>128</v>
      </c>
      <c r="G9" s="33">
        <v>132</v>
      </c>
      <c r="H9" s="14">
        <v>126</v>
      </c>
      <c r="I9" s="5">
        <v>134</v>
      </c>
      <c r="J9" s="10">
        <v>142</v>
      </c>
      <c r="K9" s="5">
        <v>148</v>
      </c>
      <c r="L9" s="3">
        <v>147</v>
      </c>
      <c r="M9" s="47">
        <f t="shared" si="3"/>
        <v>-3.0303030303030304E-2</v>
      </c>
      <c r="N9" s="43">
        <f t="shared" si="0"/>
        <v>7.8125E-3</v>
      </c>
      <c r="O9" s="43">
        <f t="shared" si="1"/>
        <v>2.6315789473684209E-2</v>
      </c>
      <c r="P9" s="100">
        <f t="shared" si="2"/>
        <v>-0.10256410256410256</v>
      </c>
    </row>
    <row r="10" spans="1:17" x14ac:dyDescent="0.25">
      <c r="A10" s="3" t="s">
        <v>19</v>
      </c>
      <c r="B10" s="33">
        <v>791</v>
      </c>
      <c r="C10" s="33">
        <v>772</v>
      </c>
      <c r="D10" s="35">
        <v>700</v>
      </c>
      <c r="E10" s="36">
        <v>758</v>
      </c>
      <c r="F10" s="33">
        <v>859</v>
      </c>
      <c r="G10" s="33">
        <v>830</v>
      </c>
      <c r="H10" s="14">
        <v>806</v>
      </c>
      <c r="I10" s="5">
        <v>833</v>
      </c>
      <c r="J10" s="10">
        <v>835</v>
      </c>
      <c r="K10" s="5">
        <v>810</v>
      </c>
      <c r="L10" s="3">
        <v>684</v>
      </c>
      <c r="M10" s="43">
        <f t="shared" si="3"/>
        <v>3.4939759036144581E-2</v>
      </c>
      <c r="N10" s="47">
        <f t="shared" si="0"/>
        <v>-0.11757857974388825</v>
      </c>
      <c r="O10" s="43">
        <f t="shared" si="1"/>
        <v>0.10285714285714286</v>
      </c>
      <c r="P10" s="98">
        <f t="shared" si="2"/>
        <v>2.4611398963730571E-2</v>
      </c>
    </row>
    <row r="11" spans="1:17" x14ac:dyDescent="0.25">
      <c r="A11" s="3" t="s">
        <v>16</v>
      </c>
      <c r="B11" s="84">
        <v>4638</v>
      </c>
      <c r="C11" s="84">
        <v>4311</v>
      </c>
      <c r="D11" s="84">
        <v>3951</v>
      </c>
      <c r="E11" s="85">
        <v>3656</v>
      </c>
      <c r="F11" s="84">
        <v>4358</v>
      </c>
      <c r="G11" s="84">
        <v>4070</v>
      </c>
      <c r="H11" s="86">
        <v>3876</v>
      </c>
      <c r="I11" s="87">
        <v>3185</v>
      </c>
      <c r="J11" s="88">
        <v>2871</v>
      </c>
      <c r="K11" s="87">
        <v>2551</v>
      </c>
      <c r="L11" s="83">
        <v>2829</v>
      </c>
      <c r="M11" s="43">
        <f t="shared" si="3"/>
        <v>7.0761670761670767E-2</v>
      </c>
      <c r="N11" s="47">
        <f t="shared" si="0"/>
        <v>-0.16108306562643415</v>
      </c>
      <c r="O11" s="43">
        <f t="shared" si="1"/>
        <v>9.1116173120728935E-2</v>
      </c>
      <c r="P11" s="98">
        <f t="shared" si="2"/>
        <v>7.5852470424495472E-2</v>
      </c>
    </row>
    <row r="12" spans="1:17" x14ac:dyDescent="0.25">
      <c r="A12" s="3" t="s">
        <v>3</v>
      </c>
      <c r="B12" s="85">
        <v>1753</v>
      </c>
      <c r="C12" s="85">
        <v>1671</v>
      </c>
      <c r="D12" s="85">
        <v>1480</v>
      </c>
      <c r="E12" s="85">
        <v>1474</v>
      </c>
      <c r="F12" s="84">
        <v>1821</v>
      </c>
      <c r="G12" s="84">
        <v>1659</v>
      </c>
      <c r="H12" s="86">
        <v>1636</v>
      </c>
      <c r="I12" s="87">
        <v>1468</v>
      </c>
      <c r="J12" s="88">
        <v>1407</v>
      </c>
      <c r="K12" s="87">
        <v>1318</v>
      </c>
      <c r="L12" s="89">
        <v>1385</v>
      </c>
      <c r="M12" s="43">
        <f t="shared" si="3"/>
        <v>9.7649186256781192E-2</v>
      </c>
      <c r="N12" s="47">
        <f t="shared" si="0"/>
        <v>-0.19055464030752334</v>
      </c>
      <c r="O12" s="43">
        <f t="shared" si="1"/>
        <v>0.12905405405405404</v>
      </c>
      <c r="P12" s="98">
        <f t="shared" si="2"/>
        <v>4.9072411729503294E-2</v>
      </c>
    </row>
    <row r="13" spans="1:17" x14ac:dyDescent="0.25">
      <c r="A13" s="3" t="s">
        <v>4</v>
      </c>
      <c r="B13" s="64">
        <v>0.3805</v>
      </c>
      <c r="C13" s="64">
        <v>0.3992</v>
      </c>
      <c r="D13" s="7">
        <v>0.40679999999999999</v>
      </c>
      <c r="E13" s="7">
        <v>0.38</v>
      </c>
      <c r="F13" s="7">
        <v>0.36</v>
      </c>
      <c r="G13" s="7">
        <v>0.38</v>
      </c>
      <c r="H13" s="6">
        <v>0.38</v>
      </c>
      <c r="I13" s="6">
        <v>0.38</v>
      </c>
      <c r="J13" s="12">
        <v>0.37</v>
      </c>
      <c r="K13" s="6">
        <v>0.36</v>
      </c>
      <c r="L13" s="7">
        <v>0.4</v>
      </c>
      <c r="M13" s="47">
        <f t="shared" si="3"/>
        <v>-5.2631578947368467E-2</v>
      </c>
      <c r="N13" s="43">
        <f t="shared" si="0"/>
        <v>5.5555555555555608E-2</v>
      </c>
      <c r="O13" s="47">
        <f t="shared" si="1"/>
        <v>-1.8682399213372655E-2</v>
      </c>
      <c r="P13" s="100">
        <f t="shared" si="2"/>
        <v>-4.6843687374749483E-2</v>
      </c>
    </row>
    <row r="14" spans="1:17" x14ac:dyDescent="0.25">
      <c r="A14" s="3"/>
      <c r="B14" s="3"/>
      <c r="C14" s="3"/>
      <c r="D14" s="3"/>
      <c r="E14" s="3"/>
      <c r="F14" s="3"/>
      <c r="G14" s="3"/>
      <c r="H14" s="5"/>
      <c r="I14" s="5"/>
      <c r="J14" s="10"/>
      <c r="K14" s="5"/>
      <c r="L14" s="3"/>
      <c r="M14" s="43"/>
      <c r="N14" s="47"/>
      <c r="O14" s="43"/>
      <c r="P14" s="100"/>
    </row>
    <row r="15" spans="1:17" x14ac:dyDescent="0.25">
      <c r="A15" s="3" t="s">
        <v>5</v>
      </c>
      <c r="B15" s="33">
        <v>447</v>
      </c>
      <c r="C15" s="36">
        <v>396</v>
      </c>
      <c r="D15" s="33">
        <v>466</v>
      </c>
      <c r="E15" s="33">
        <v>377</v>
      </c>
      <c r="F15" s="33">
        <v>372</v>
      </c>
      <c r="G15" s="33">
        <v>348</v>
      </c>
      <c r="H15" s="13">
        <v>346</v>
      </c>
      <c r="I15" s="5">
        <v>338</v>
      </c>
      <c r="J15" s="10">
        <v>350</v>
      </c>
      <c r="K15" s="5">
        <v>254</v>
      </c>
      <c r="L15" s="3">
        <v>291</v>
      </c>
      <c r="M15" s="47">
        <f t="shared" ref="M15:M47" si="4">SUM(G15-F15)/(G15)</f>
        <v>-6.8965517241379309E-2</v>
      </c>
      <c r="N15" s="43">
        <f t="shared" si="0"/>
        <v>1.3440860215053764E-2</v>
      </c>
      <c r="O15" s="47">
        <f t="shared" si="1"/>
        <v>-0.15021459227467812</v>
      </c>
      <c r="P15" s="98">
        <f t="shared" si="2"/>
        <v>0.12878787878787878</v>
      </c>
    </row>
    <row r="16" spans="1:17" x14ac:dyDescent="0.25">
      <c r="A16" s="3"/>
      <c r="B16" s="3"/>
      <c r="C16" s="3"/>
      <c r="D16" s="3"/>
      <c r="E16" s="3"/>
      <c r="F16" s="3"/>
      <c r="G16" s="3"/>
      <c r="H16" s="5"/>
      <c r="I16" s="5"/>
      <c r="J16" s="10"/>
      <c r="K16" s="5"/>
      <c r="L16" s="3"/>
      <c r="M16" s="47"/>
      <c r="N16" s="47"/>
      <c r="O16" s="43"/>
      <c r="P16" s="98"/>
    </row>
    <row r="17" spans="1:16" s="2" customFormat="1" x14ac:dyDescent="0.25">
      <c r="A17" s="8" t="s">
        <v>6</v>
      </c>
      <c r="B17" s="34">
        <v>248</v>
      </c>
      <c r="C17" s="35">
        <v>241</v>
      </c>
      <c r="D17" s="35">
        <v>248</v>
      </c>
      <c r="E17" s="35">
        <v>259</v>
      </c>
      <c r="F17" s="35">
        <v>276</v>
      </c>
      <c r="G17" s="34">
        <v>274</v>
      </c>
      <c r="H17" s="16">
        <v>241</v>
      </c>
      <c r="I17" s="9">
        <v>271</v>
      </c>
      <c r="J17" s="11">
        <v>234</v>
      </c>
      <c r="K17" s="9">
        <v>196</v>
      </c>
      <c r="L17" s="8">
        <v>207</v>
      </c>
      <c r="M17" s="47">
        <f t="shared" si="4"/>
        <v>-7.2992700729927005E-3</v>
      </c>
      <c r="N17" s="47">
        <f t="shared" si="0"/>
        <v>-6.1594202898550728E-2</v>
      </c>
      <c r="O17" s="43">
        <f t="shared" si="1"/>
        <v>-2.8225806451612902E-2</v>
      </c>
      <c r="P17" s="98">
        <f t="shared" si="2"/>
        <v>2.9045643153526972E-2</v>
      </c>
    </row>
    <row r="18" spans="1:16" s="2" customFormat="1" x14ac:dyDescent="0.25">
      <c r="A18" s="8" t="s">
        <v>15</v>
      </c>
      <c r="B18" s="16">
        <v>78</v>
      </c>
      <c r="C18" s="34">
        <v>81</v>
      </c>
      <c r="D18" s="35">
        <v>76</v>
      </c>
      <c r="E18" s="35">
        <v>81</v>
      </c>
      <c r="F18" s="35">
        <v>90</v>
      </c>
      <c r="G18" s="35">
        <v>85</v>
      </c>
      <c r="H18" s="16">
        <v>89</v>
      </c>
      <c r="I18" s="9">
        <v>94</v>
      </c>
      <c r="J18" s="11">
        <v>61</v>
      </c>
      <c r="K18" s="9"/>
      <c r="L18" s="8"/>
      <c r="M18" s="47">
        <f t="shared" si="4"/>
        <v>-5.8823529411764705E-2</v>
      </c>
      <c r="N18" s="47">
        <f t="shared" si="0"/>
        <v>-0.1</v>
      </c>
      <c r="O18" s="43">
        <f t="shared" si="1"/>
        <v>6.5789473684210523E-2</v>
      </c>
      <c r="P18" s="100">
        <f t="shared" si="2"/>
        <v>-3.7037037037037035E-2</v>
      </c>
    </row>
    <row r="19" spans="1:16" s="2" customFormat="1" ht="15.75" thickBot="1" x14ac:dyDescent="0.3">
      <c r="A19" s="17" t="s">
        <v>27</v>
      </c>
      <c r="B19" s="37">
        <v>66</v>
      </c>
      <c r="C19" s="27">
        <v>93</v>
      </c>
      <c r="D19" s="37">
        <v>68</v>
      </c>
      <c r="E19" s="37">
        <v>76</v>
      </c>
      <c r="F19" s="27">
        <v>82</v>
      </c>
      <c r="G19" s="37">
        <v>73</v>
      </c>
      <c r="H19" s="26">
        <v>87</v>
      </c>
      <c r="I19" s="19">
        <v>91</v>
      </c>
      <c r="J19" s="18">
        <v>55</v>
      </c>
      <c r="K19" s="19">
        <v>67</v>
      </c>
      <c r="L19" s="17">
        <v>68</v>
      </c>
      <c r="M19" s="47">
        <f t="shared" si="4"/>
        <v>-0.12328767123287671</v>
      </c>
      <c r="N19" s="47">
        <f t="shared" si="0"/>
        <v>-7.3170731707317069E-2</v>
      </c>
      <c r="O19" s="43">
        <f t="shared" si="1"/>
        <v>0.36764705882352944</v>
      </c>
      <c r="P19" s="100">
        <f t="shared" si="2"/>
        <v>-0.29032258064516131</v>
      </c>
    </row>
    <row r="20" spans="1:16" s="2" customFormat="1" x14ac:dyDescent="0.25">
      <c r="A20" s="21"/>
      <c r="B20" s="20"/>
      <c r="C20" s="20"/>
      <c r="D20" s="56"/>
      <c r="E20" s="20"/>
      <c r="F20" s="20"/>
      <c r="G20" s="20"/>
      <c r="H20" s="30"/>
      <c r="I20" s="23"/>
      <c r="J20" s="22"/>
      <c r="K20" s="23"/>
      <c r="L20" s="24"/>
      <c r="M20" s="47"/>
      <c r="N20" s="47"/>
      <c r="O20" s="43"/>
      <c r="P20" s="100"/>
    </row>
    <row r="21" spans="1:16" s="2" customFormat="1" x14ac:dyDescent="0.25">
      <c r="A21" s="25" t="s">
        <v>37</v>
      </c>
      <c r="B21" s="90">
        <v>60</v>
      </c>
      <c r="C21" s="58">
        <v>77</v>
      </c>
      <c r="D21" s="28">
        <v>60</v>
      </c>
      <c r="E21" s="29">
        <v>45</v>
      </c>
      <c r="F21" s="15">
        <v>87</v>
      </c>
      <c r="G21" s="15">
        <v>71</v>
      </c>
      <c r="H21" s="28">
        <v>70</v>
      </c>
      <c r="I21" s="9">
        <v>68</v>
      </c>
      <c r="J21" s="11">
        <v>62</v>
      </c>
      <c r="K21" s="9">
        <v>70</v>
      </c>
      <c r="L21" s="8">
        <v>46</v>
      </c>
      <c r="M21" s="47">
        <f t="shared" si="4"/>
        <v>-0.22535211267605634</v>
      </c>
      <c r="N21" s="47">
        <f t="shared" si="0"/>
        <v>-0.48275862068965519</v>
      </c>
      <c r="O21" s="43">
        <f t="shared" si="1"/>
        <v>0.28333333333333333</v>
      </c>
      <c r="P21" s="100">
        <f t="shared" si="2"/>
        <v>-0.22077922077922077</v>
      </c>
    </row>
    <row r="22" spans="1:16" s="2" customFormat="1" x14ac:dyDescent="0.25">
      <c r="A22" s="25" t="s">
        <v>20</v>
      </c>
      <c r="B22" s="16">
        <v>13</v>
      </c>
      <c r="C22" s="66">
        <v>27</v>
      </c>
      <c r="D22" s="29">
        <v>15</v>
      </c>
      <c r="E22" s="29">
        <v>16</v>
      </c>
      <c r="F22" s="16">
        <v>16</v>
      </c>
      <c r="G22" s="16">
        <v>22</v>
      </c>
      <c r="H22" s="28">
        <v>26</v>
      </c>
      <c r="I22" s="9">
        <v>19</v>
      </c>
      <c r="J22" s="11">
        <v>10</v>
      </c>
      <c r="K22" s="9">
        <v>17</v>
      </c>
      <c r="L22" s="8">
        <v>17</v>
      </c>
      <c r="M22" s="43">
        <f t="shared" si="4"/>
        <v>0.27272727272727271</v>
      </c>
      <c r="N22" s="54">
        <f t="shared" si="0"/>
        <v>0</v>
      </c>
      <c r="O22" s="43">
        <f t="shared" si="1"/>
        <v>0.8</v>
      </c>
      <c r="P22" s="100">
        <f t="shared" si="2"/>
        <v>-0.51851851851851849</v>
      </c>
    </row>
    <row r="23" spans="1:16" s="2" customFormat="1" x14ac:dyDescent="0.25">
      <c r="A23" s="25" t="s">
        <v>22</v>
      </c>
      <c r="B23" s="15">
        <v>6</v>
      </c>
      <c r="C23" s="15">
        <v>3</v>
      </c>
      <c r="D23" s="29">
        <v>2</v>
      </c>
      <c r="E23" s="28">
        <v>5</v>
      </c>
      <c r="F23" s="16">
        <v>1</v>
      </c>
      <c r="G23" s="16">
        <v>6</v>
      </c>
      <c r="H23" s="28">
        <v>8</v>
      </c>
      <c r="I23" s="9">
        <v>5</v>
      </c>
      <c r="J23" s="11">
        <v>2</v>
      </c>
      <c r="K23" s="9">
        <v>4</v>
      </c>
      <c r="L23" s="8">
        <v>2</v>
      </c>
      <c r="M23" s="43">
        <f t="shared" si="4"/>
        <v>0.83333333333333337</v>
      </c>
      <c r="N23" s="43">
        <f t="shared" si="0"/>
        <v>4</v>
      </c>
      <c r="O23" s="43">
        <f t="shared" si="1"/>
        <v>0.5</v>
      </c>
      <c r="P23" s="98">
        <f t="shared" si="2"/>
        <v>1</v>
      </c>
    </row>
    <row r="24" spans="1:16" s="2" customFormat="1" x14ac:dyDescent="0.25">
      <c r="A24" s="25" t="s">
        <v>21</v>
      </c>
      <c r="B24" s="16">
        <v>30</v>
      </c>
      <c r="C24" s="15">
        <v>31</v>
      </c>
      <c r="D24" s="28">
        <v>30</v>
      </c>
      <c r="E24" s="29">
        <v>17</v>
      </c>
      <c r="F24" s="15">
        <v>46</v>
      </c>
      <c r="G24" s="15">
        <v>29</v>
      </c>
      <c r="H24" s="29">
        <v>19</v>
      </c>
      <c r="I24" s="9">
        <v>27</v>
      </c>
      <c r="J24" s="11">
        <v>30</v>
      </c>
      <c r="K24" s="9">
        <v>34</v>
      </c>
      <c r="L24" s="8">
        <v>17</v>
      </c>
      <c r="M24" s="47">
        <f t="shared" si="4"/>
        <v>-0.58620689655172409</v>
      </c>
      <c r="N24" s="47">
        <f t="shared" si="0"/>
        <v>-0.63043478260869568</v>
      </c>
      <c r="O24" s="43">
        <f t="shared" si="1"/>
        <v>3.3333333333333333E-2</v>
      </c>
      <c r="P24" s="100">
        <f t="shared" si="2"/>
        <v>-3.2258064516129031E-2</v>
      </c>
    </row>
    <row r="25" spans="1:16" s="2" customFormat="1" x14ac:dyDescent="0.25">
      <c r="A25" s="25" t="s">
        <v>23</v>
      </c>
      <c r="B25" s="16">
        <v>3</v>
      </c>
      <c r="C25" s="20">
        <v>8</v>
      </c>
      <c r="D25" s="28">
        <v>8</v>
      </c>
      <c r="E25" s="29">
        <v>2</v>
      </c>
      <c r="F25" s="15">
        <v>12</v>
      </c>
      <c r="G25" s="15">
        <v>9</v>
      </c>
      <c r="H25" s="29">
        <v>4</v>
      </c>
      <c r="I25" s="9">
        <v>5</v>
      </c>
      <c r="J25" s="11">
        <v>10</v>
      </c>
      <c r="K25" s="9">
        <v>8</v>
      </c>
      <c r="L25" s="8">
        <v>1</v>
      </c>
      <c r="M25" s="47">
        <f t="shared" si="4"/>
        <v>-0.33333333333333331</v>
      </c>
      <c r="N25" s="47">
        <f t="shared" si="0"/>
        <v>-0.83333333333333337</v>
      </c>
      <c r="O25" s="68">
        <f t="shared" si="1"/>
        <v>0</v>
      </c>
      <c r="P25" s="100">
        <f t="shared" si="2"/>
        <v>-0.625</v>
      </c>
    </row>
    <row r="26" spans="1:16" s="2" customFormat="1" x14ac:dyDescent="0.25">
      <c r="A26" s="25" t="s">
        <v>25</v>
      </c>
      <c r="B26" s="15">
        <v>15</v>
      </c>
      <c r="C26" s="67">
        <v>14</v>
      </c>
      <c r="D26" s="28">
        <v>16</v>
      </c>
      <c r="E26" s="29">
        <v>11</v>
      </c>
      <c r="F26" s="15">
        <v>23</v>
      </c>
      <c r="G26" s="16">
        <v>19</v>
      </c>
      <c r="H26" s="28">
        <v>25</v>
      </c>
      <c r="I26" s="9">
        <v>19</v>
      </c>
      <c r="J26" s="11">
        <v>21</v>
      </c>
      <c r="K26" s="9">
        <v>16</v>
      </c>
      <c r="L26" s="8">
        <v>11</v>
      </c>
      <c r="M26" s="47">
        <f t="shared" si="4"/>
        <v>-0.21052631578947367</v>
      </c>
      <c r="N26" s="47">
        <f t="shared" si="0"/>
        <v>-0.52173913043478259</v>
      </c>
      <c r="O26" s="47">
        <f t="shared" si="1"/>
        <v>-0.125</v>
      </c>
      <c r="P26" s="98">
        <f t="shared" si="2"/>
        <v>7.1428571428571425E-2</v>
      </c>
    </row>
    <row r="27" spans="1:16" s="2" customFormat="1" x14ac:dyDescent="0.25">
      <c r="A27" s="25" t="s">
        <v>26</v>
      </c>
      <c r="B27" s="9">
        <v>0</v>
      </c>
      <c r="C27" s="20">
        <v>0</v>
      </c>
      <c r="D27" s="11">
        <v>0</v>
      </c>
      <c r="E27" s="11">
        <v>0</v>
      </c>
      <c r="F27" s="9">
        <v>0</v>
      </c>
      <c r="G27" s="9">
        <v>0</v>
      </c>
      <c r="H27" s="11">
        <v>0</v>
      </c>
      <c r="I27" s="9">
        <v>0</v>
      </c>
      <c r="J27" s="11">
        <v>0</v>
      </c>
      <c r="K27" s="9">
        <v>0</v>
      </c>
      <c r="L27" s="8">
        <v>0</v>
      </c>
      <c r="M27" s="47"/>
      <c r="N27" s="47"/>
      <c r="O27" s="43"/>
      <c r="P27" s="100"/>
    </row>
    <row r="28" spans="1:16" s="2" customFormat="1" ht="15.75" thickBot="1" x14ac:dyDescent="0.3">
      <c r="A28" s="60" t="s">
        <v>24</v>
      </c>
      <c r="B28" s="27">
        <v>9</v>
      </c>
      <c r="C28" s="27">
        <v>11</v>
      </c>
      <c r="D28" s="27">
        <v>10</v>
      </c>
      <c r="E28" s="61">
        <v>7</v>
      </c>
      <c r="F28" s="37">
        <v>13</v>
      </c>
      <c r="G28" s="27">
        <v>15</v>
      </c>
      <c r="H28" s="27">
        <v>12</v>
      </c>
      <c r="I28" s="55">
        <v>10</v>
      </c>
      <c r="J28" s="62">
        <v>12</v>
      </c>
      <c r="K28" s="55">
        <v>14</v>
      </c>
      <c r="L28" s="55">
        <v>3</v>
      </c>
      <c r="M28" s="43">
        <f t="shared" si="4"/>
        <v>0.13333333333333333</v>
      </c>
      <c r="N28" s="47">
        <f t="shared" si="0"/>
        <v>-0.46153846153846156</v>
      </c>
      <c r="O28" s="43">
        <f t="shared" si="1"/>
        <v>0.1</v>
      </c>
      <c r="P28" s="100">
        <f t="shared" si="2"/>
        <v>-0.18181818181818182</v>
      </c>
    </row>
    <row r="29" spans="1:16" s="2" customFormat="1" x14ac:dyDescent="0.25">
      <c r="A29" s="57"/>
      <c r="B29" s="20"/>
      <c r="C29" s="57"/>
      <c r="D29" s="20"/>
      <c r="E29" s="59"/>
      <c r="F29" s="58"/>
      <c r="G29" s="58"/>
      <c r="H29" s="58"/>
      <c r="I29" s="20"/>
      <c r="J29" s="20"/>
      <c r="K29" s="20"/>
      <c r="L29" s="20"/>
      <c r="M29" s="47"/>
      <c r="N29" s="47"/>
      <c r="O29" s="43"/>
      <c r="P29" s="100"/>
    </row>
    <row r="30" spans="1:16" s="2" customFormat="1" x14ac:dyDescent="0.25">
      <c r="A30" s="8" t="s">
        <v>34</v>
      </c>
      <c r="B30" s="34">
        <v>576</v>
      </c>
      <c r="C30" s="92">
        <v>567</v>
      </c>
      <c r="D30" s="15">
        <v>478</v>
      </c>
      <c r="E30" s="63">
        <v>464</v>
      </c>
      <c r="F30" s="15">
        <v>526</v>
      </c>
      <c r="G30" s="15">
        <v>509</v>
      </c>
      <c r="H30" s="15"/>
      <c r="I30" s="9"/>
      <c r="J30" s="9"/>
      <c r="K30" s="9"/>
      <c r="L30" s="9"/>
      <c r="M30" s="47">
        <f t="shared" si="4"/>
        <v>-3.3398821218074658E-2</v>
      </c>
      <c r="N30" s="43">
        <f t="shared" si="0"/>
        <v>-0.11787072243346007</v>
      </c>
      <c r="O30" s="43">
        <f t="shared" si="1"/>
        <v>0.18619246861924685</v>
      </c>
      <c r="P30" s="98">
        <f t="shared" si="2"/>
        <v>1.5873015873015872E-2</v>
      </c>
    </row>
    <row r="31" spans="1:16" s="2" customFormat="1" x14ac:dyDescent="0.25">
      <c r="A31" s="9" t="s">
        <v>35</v>
      </c>
      <c r="B31" s="93">
        <v>498</v>
      </c>
      <c r="C31" s="58">
        <v>434</v>
      </c>
      <c r="D31" s="58">
        <v>425</v>
      </c>
      <c r="E31" s="16">
        <v>376</v>
      </c>
      <c r="F31" s="15">
        <v>476</v>
      </c>
      <c r="G31" s="15">
        <v>457</v>
      </c>
      <c r="H31" s="15"/>
      <c r="I31" s="9"/>
      <c r="J31" s="9"/>
      <c r="K31" s="9"/>
      <c r="L31" s="9"/>
      <c r="M31" s="47">
        <f t="shared" si="4"/>
        <v>-4.1575492341356671E-2</v>
      </c>
      <c r="N31" s="47">
        <f t="shared" si="0"/>
        <v>-0.21008403361344538</v>
      </c>
      <c r="O31" s="43">
        <f t="shared" si="1"/>
        <v>2.1176470588235293E-2</v>
      </c>
      <c r="P31" s="98">
        <f t="shared" si="2"/>
        <v>0.14746543778801843</v>
      </c>
    </row>
    <row r="32" spans="1:16" s="2" customFormat="1" ht="15.75" thickBot="1" x14ac:dyDescent="0.3">
      <c r="A32" s="55"/>
      <c r="B32" s="91"/>
      <c r="C32" s="55"/>
      <c r="D32" s="55"/>
      <c r="E32" s="27"/>
      <c r="F32" s="27"/>
      <c r="G32" s="27"/>
      <c r="H32" s="27"/>
      <c r="I32" s="55"/>
      <c r="J32" s="55"/>
      <c r="K32" s="55"/>
      <c r="L32" s="55"/>
      <c r="M32" s="47"/>
      <c r="N32" s="47"/>
      <c r="O32" s="43"/>
      <c r="P32" s="98"/>
    </row>
    <row r="33" spans="1:16" s="2" customForma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47"/>
      <c r="N33" s="47"/>
      <c r="O33" s="43"/>
      <c r="P33" s="98"/>
    </row>
    <row r="34" spans="1:16" x14ac:dyDescent="0.25">
      <c r="A34" s="3" t="s">
        <v>38</v>
      </c>
      <c r="B34" s="33">
        <v>158</v>
      </c>
      <c r="C34" s="36">
        <v>140</v>
      </c>
      <c r="D34" s="33">
        <v>140</v>
      </c>
      <c r="E34" s="36">
        <v>139</v>
      </c>
      <c r="F34" s="35">
        <v>141</v>
      </c>
      <c r="G34" s="34">
        <v>142</v>
      </c>
      <c r="H34" s="15">
        <v>127</v>
      </c>
      <c r="I34" s="5">
        <v>131</v>
      </c>
      <c r="J34" s="10">
        <v>134</v>
      </c>
      <c r="K34" s="5">
        <v>114</v>
      </c>
      <c r="L34" s="3">
        <v>154</v>
      </c>
      <c r="M34" s="43">
        <f t="shared" si="4"/>
        <v>7.0422535211267607E-3</v>
      </c>
      <c r="N34" s="47">
        <f t="shared" si="0"/>
        <v>-1.4184397163120567E-2</v>
      </c>
      <c r="O34" s="47">
        <f t="shared" si="1"/>
        <v>0</v>
      </c>
      <c r="P34" s="98">
        <f t="shared" si="2"/>
        <v>0.12857142857142856</v>
      </c>
    </row>
    <row r="35" spans="1:16" x14ac:dyDescent="0.25">
      <c r="A35" s="3" t="s">
        <v>31</v>
      </c>
      <c r="B35" s="33">
        <v>54</v>
      </c>
      <c r="C35" s="33">
        <v>45</v>
      </c>
      <c r="D35" s="33">
        <v>31</v>
      </c>
      <c r="E35" s="36">
        <v>21</v>
      </c>
      <c r="F35" s="34">
        <v>25</v>
      </c>
      <c r="G35" s="34">
        <v>17</v>
      </c>
      <c r="H35" s="16">
        <v>14</v>
      </c>
      <c r="I35" s="5">
        <v>15</v>
      </c>
      <c r="J35" s="5">
        <v>8</v>
      </c>
      <c r="K35" s="5">
        <v>5</v>
      </c>
      <c r="L35" s="3">
        <v>6</v>
      </c>
      <c r="M35" s="47">
        <f>SUM(G35-F35)/(G35)</f>
        <v>-0.47058823529411764</v>
      </c>
      <c r="N35" s="47">
        <f t="shared" si="0"/>
        <v>-0.16</v>
      </c>
      <c r="O35" s="43">
        <f t="shared" si="1"/>
        <v>0.45161290322580644</v>
      </c>
      <c r="P35" s="98">
        <f t="shared" si="2"/>
        <v>0.2</v>
      </c>
    </row>
    <row r="36" spans="1:16" x14ac:dyDescent="0.25">
      <c r="A36" s="3" t="s">
        <v>32</v>
      </c>
      <c r="B36" s="36">
        <v>43</v>
      </c>
      <c r="C36" s="33">
        <v>45</v>
      </c>
      <c r="D36" s="33">
        <v>30</v>
      </c>
      <c r="E36" s="36">
        <v>21</v>
      </c>
      <c r="F36" s="34">
        <v>21</v>
      </c>
      <c r="G36" s="34">
        <v>15</v>
      </c>
      <c r="H36" s="15">
        <v>13</v>
      </c>
      <c r="I36" s="5">
        <v>13</v>
      </c>
      <c r="J36" s="53">
        <v>7</v>
      </c>
      <c r="K36" s="5">
        <v>5</v>
      </c>
      <c r="L36" s="3">
        <v>6</v>
      </c>
      <c r="M36" s="43">
        <f>SUM(G36-F36)/(-G36)</f>
        <v>0.4</v>
      </c>
      <c r="N36" s="54">
        <f t="shared" si="0"/>
        <v>0</v>
      </c>
      <c r="O36" s="43">
        <f t="shared" si="1"/>
        <v>0.5</v>
      </c>
      <c r="P36" s="100">
        <f t="shared" si="2"/>
        <v>-4.4444444444444446E-2</v>
      </c>
    </row>
    <row r="37" spans="1:16" x14ac:dyDescent="0.25">
      <c r="A37" s="3" t="s">
        <v>33</v>
      </c>
      <c r="B37" s="3">
        <v>1</v>
      </c>
      <c r="C37" s="33">
        <v>1</v>
      </c>
      <c r="D37" s="3">
        <v>0</v>
      </c>
      <c r="E37" s="36">
        <v>0</v>
      </c>
      <c r="F37" s="8">
        <v>1</v>
      </c>
      <c r="G37" s="8">
        <v>0</v>
      </c>
      <c r="H37" s="45">
        <v>0</v>
      </c>
      <c r="I37" s="5">
        <v>1</v>
      </c>
      <c r="J37" s="10">
        <v>0</v>
      </c>
      <c r="K37" s="5">
        <v>0</v>
      </c>
      <c r="L37" s="3">
        <v>5</v>
      </c>
      <c r="M37" s="43">
        <f>SUM(F37-E37)/(F37)</f>
        <v>1</v>
      </c>
      <c r="N37" s="47">
        <f>SUM(F37-E37)/(-F37)</f>
        <v>-1</v>
      </c>
      <c r="O37" s="43"/>
      <c r="P37" s="98">
        <f t="shared" si="2"/>
        <v>0</v>
      </c>
    </row>
    <row r="38" spans="1:16" x14ac:dyDescent="0.25">
      <c r="A38" s="3" t="s">
        <v>7</v>
      </c>
      <c r="B38" s="33">
        <v>124</v>
      </c>
      <c r="C38" s="33">
        <v>123</v>
      </c>
      <c r="D38" s="36">
        <v>97</v>
      </c>
      <c r="E38" s="36">
        <v>107</v>
      </c>
      <c r="F38" s="35">
        <v>124</v>
      </c>
      <c r="G38" s="34">
        <v>145</v>
      </c>
      <c r="H38" s="16">
        <v>125</v>
      </c>
      <c r="I38" s="9">
        <v>126</v>
      </c>
      <c r="J38" s="10">
        <v>109</v>
      </c>
      <c r="K38" s="5">
        <v>93</v>
      </c>
      <c r="L38" s="3">
        <v>117</v>
      </c>
      <c r="M38" s="43">
        <f t="shared" si="4"/>
        <v>0.14482758620689656</v>
      </c>
      <c r="N38" s="47">
        <f t="shared" si="0"/>
        <v>-0.13709677419354838</v>
      </c>
      <c r="O38" s="43">
        <f t="shared" si="1"/>
        <v>0.26804123711340205</v>
      </c>
      <c r="P38" s="98">
        <f t="shared" si="2"/>
        <v>8.130081300813009E-3</v>
      </c>
    </row>
    <row r="39" spans="1:16" x14ac:dyDescent="0.25">
      <c r="A39" s="3" t="s">
        <v>8</v>
      </c>
      <c r="B39" s="36">
        <v>11</v>
      </c>
      <c r="C39" s="33">
        <v>14</v>
      </c>
      <c r="D39" s="36">
        <v>11</v>
      </c>
      <c r="E39" s="33">
        <v>27</v>
      </c>
      <c r="F39" s="35">
        <v>21</v>
      </c>
      <c r="G39" s="34">
        <v>24</v>
      </c>
      <c r="H39" s="15">
        <v>23</v>
      </c>
      <c r="I39" s="9">
        <v>13</v>
      </c>
      <c r="J39" s="10">
        <v>8</v>
      </c>
      <c r="K39" s="5">
        <v>6</v>
      </c>
      <c r="L39" s="3">
        <v>9</v>
      </c>
      <c r="M39" s="43">
        <f t="shared" si="4"/>
        <v>0.125</v>
      </c>
      <c r="N39" s="43">
        <f t="shared" si="0"/>
        <v>0.2857142857142857</v>
      </c>
      <c r="O39" s="43">
        <f t="shared" si="1"/>
        <v>0.27272727272727271</v>
      </c>
      <c r="P39" s="100">
        <f t="shared" si="2"/>
        <v>-0.21428571428571427</v>
      </c>
    </row>
    <row r="40" spans="1:16" x14ac:dyDescent="0.25">
      <c r="A40" s="3"/>
      <c r="B40" s="3"/>
      <c r="C40" s="33"/>
      <c r="D40" s="3"/>
      <c r="E40" s="3"/>
      <c r="F40" s="3"/>
      <c r="G40" s="3"/>
      <c r="H40" s="5"/>
      <c r="I40" s="5"/>
      <c r="J40" s="10"/>
      <c r="K40" s="5"/>
      <c r="L40" s="3"/>
      <c r="M40" s="47"/>
      <c r="N40" s="47"/>
      <c r="O40" s="43"/>
      <c r="P40" s="100"/>
    </row>
    <row r="41" spans="1:16" x14ac:dyDescent="0.25">
      <c r="A41" s="3" t="s">
        <v>10</v>
      </c>
      <c r="B41" s="33">
        <v>378</v>
      </c>
      <c r="C41" s="33">
        <v>351</v>
      </c>
      <c r="D41" s="33">
        <v>343</v>
      </c>
      <c r="E41" s="36">
        <v>312</v>
      </c>
      <c r="F41" s="33">
        <v>361</v>
      </c>
      <c r="G41" s="33">
        <v>334</v>
      </c>
      <c r="H41" s="13">
        <v>321</v>
      </c>
      <c r="I41" s="5">
        <v>284</v>
      </c>
      <c r="J41" s="10">
        <v>267</v>
      </c>
      <c r="K41" s="5">
        <v>228</v>
      </c>
      <c r="L41" s="3">
        <v>311</v>
      </c>
      <c r="M41" s="47">
        <f t="shared" si="4"/>
        <v>-8.0838323353293412E-2</v>
      </c>
      <c r="N41" s="47">
        <f t="shared" si="0"/>
        <v>-0.13573407202216067</v>
      </c>
      <c r="O41" s="43">
        <f t="shared" si="1"/>
        <v>2.3323615160349854E-2</v>
      </c>
      <c r="P41" s="98">
        <f t="shared" si="2"/>
        <v>7.6923076923076927E-2</v>
      </c>
    </row>
    <row r="42" spans="1:16" x14ac:dyDescent="0.25">
      <c r="A42" s="3" t="s">
        <v>17</v>
      </c>
      <c r="B42" s="33">
        <v>220</v>
      </c>
      <c r="C42" s="33">
        <v>176</v>
      </c>
      <c r="D42" s="36">
        <v>168</v>
      </c>
      <c r="E42" s="35">
        <v>171</v>
      </c>
      <c r="F42" s="33">
        <v>257</v>
      </c>
      <c r="G42" s="36">
        <v>219</v>
      </c>
      <c r="H42" s="46">
        <v>237</v>
      </c>
      <c r="I42" s="32">
        <v>179</v>
      </c>
      <c r="J42" s="10">
        <v>210</v>
      </c>
      <c r="K42" s="5">
        <v>215</v>
      </c>
      <c r="L42" s="3">
        <v>226</v>
      </c>
      <c r="M42" s="47">
        <f t="shared" si="4"/>
        <v>-0.17351598173515981</v>
      </c>
      <c r="N42" s="47">
        <f t="shared" si="0"/>
        <v>-0.33463035019455251</v>
      </c>
      <c r="O42" s="43">
        <f t="shared" si="1"/>
        <v>4.7619047619047616E-2</v>
      </c>
      <c r="P42" s="98">
        <f t="shared" si="2"/>
        <v>0.25</v>
      </c>
    </row>
    <row r="43" spans="1:16" x14ac:dyDescent="0.25">
      <c r="A43" s="3" t="s">
        <v>11</v>
      </c>
      <c r="B43" s="33">
        <v>613</v>
      </c>
      <c r="C43" s="33">
        <v>583</v>
      </c>
      <c r="D43" s="36">
        <v>516</v>
      </c>
      <c r="E43" s="36">
        <v>567</v>
      </c>
      <c r="F43" s="33">
        <v>644</v>
      </c>
      <c r="G43" s="36">
        <v>617</v>
      </c>
      <c r="H43" s="13">
        <v>631</v>
      </c>
      <c r="I43" s="5">
        <v>554</v>
      </c>
      <c r="J43" s="10">
        <v>498</v>
      </c>
      <c r="K43" s="5">
        <v>442</v>
      </c>
      <c r="L43" s="3">
        <v>430</v>
      </c>
      <c r="M43" s="47">
        <f t="shared" si="4"/>
        <v>-4.3760129659643439E-2</v>
      </c>
      <c r="N43" s="47">
        <f t="shared" si="0"/>
        <v>-0.11956521739130435</v>
      </c>
      <c r="O43" s="43">
        <f t="shared" si="1"/>
        <v>0.12984496124031009</v>
      </c>
      <c r="P43" s="98">
        <f t="shared" si="2"/>
        <v>5.1457975986277875E-2</v>
      </c>
    </row>
    <row r="44" spans="1:16" x14ac:dyDescent="0.25">
      <c r="A44" s="3" t="s">
        <v>12</v>
      </c>
      <c r="B44" s="36">
        <v>28</v>
      </c>
      <c r="C44" s="3">
        <v>32</v>
      </c>
      <c r="D44" s="33">
        <v>32</v>
      </c>
      <c r="E44" s="36">
        <v>25</v>
      </c>
      <c r="F44" s="33">
        <v>32</v>
      </c>
      <c r="G44" s="33">
        <v>47</v>
      </c>
      <c r="H44" s="14">
        <v>33</v>
      </c>
      <c r="I44" s="5">
        <v>50</v>
      </c>
      <c r="J44" s="10">
        <v>34</v>
      </c>
      <c r="K44" s="5">
        <v>34</v>
      </c>
      <c r="L44" s="3">
        <v>37</v>
      </c>
      <c r="M44" s="43">
        <f t="shared" si="4"/>
        <v>0.31914893617021278</v>
      </c>
      <c r="N44" s="47">
        <f t="shared" si="0"/>
        <v>-0.21875</v>
      </c>
      <c r="O44" s="68">
        <f t="shared" si="1"/>
        <v>0</v>
      </c>
      <c r="P44" s="100">
        <f t="shared" si="2"/>
        <v>-0.125</v>
      </c>
    </row>
    <row r="45" spans="1:16" x14ac:dyDescent="0.25">
      <c r="A45" s="3" t="s">
        <v>13</v>
      </c>
      <c r="B45" s="33">
        <v>594</v>
      </c>
      <c r="C45" s="33">
        <v>553</v>
      </c>
      <c r="D45" s="34">
        <v>449</v>
      </c>
      <c r="E45" s="34">
        <v>422</v>
      </c>
      <c r="F45" s="36">
        <v>419</v>
      </c>
      <c r="G45" s="33">
        <v>436</v>
      </c>
      <c r="H45" s="13">
        <v>457</v>
      </c>
      <c r="I45" s="5">
        <v>378</v>
      </c>
      <c r="J45" s="10">
        <v>227</v>
      </c>
      <c r="K45" s="5">
        <v>197</v>
      </c>
      <c r="L45" s="3">
        <v>235</v>
      </c>
      <c r="M45" s="43">
        <f t="shared" si="4"/>
        <v>3.8990825688073397E-2</v>
      </c>
      <c r="N45" s="43">
        <f t="shared" si="0"/>
        <v>7.1599045346062056E-3</v>
      </c>
      <c r="O45" s="43">
        <f t="shared" si="1"/>
        <v>0.23162583518930957</v>
      </c>
      <c r="P45" s="98">
        <f t="shared" si="2"/>
        <v>7.4141048824593131E-2</v>
      </c>
    </row>
    <row r="46" spans="1:16" x14ac:dyDescent="0.25">
      <c r="A46" s="3" t="s">
        <v>14</v>
      </c>
      <c r="B46" s="33">
        <v>753</v>
      </c>
      <c r="C46" s="33">
        <v>752</v>
      </c>
      <c r="D46" s="34">
        <v>688</v>
      </c>
      <c r="E46" s="35">
        <v>627</v>
      </c>
      <c r="F46" s="33">
        <v>782</v>
      </c>
      <c r="G46" s="33">
        <v>742</v>
      </c>
      <c r="H46" s="13">
        <v>681</v>
      </c>
      <c r="I46" s="5">
        <v>591</v>
      </c>
      <c r="J46" s="10">
        <v>502</v>
      </c>
      <c r="K46" s="5">
        <v>439</v>
      </c>
      <c r="L46" s="3">
        <v>454</v>
      </c>
      <c r="M46" s="47">
        <f t="shared" si="4"/>
        <v>-5.3908355795148251E-2</v>
      </c>
      <c r="N46" s="47">
        <f t="shared" si="0"/>
        <v>-0.19820971867007672</v>
      </c>
      <c r="O46" s="43">
        <f t="shared" si="1"/>
        <v>9.3023255813953487E-2</v>
      </c>
      <c r="P46" s="98">
        <f t="shared" si="2"/>
        <v>1.3297872340425532E-3</v>
      </c>
    </row>
    <row r="47" spans="1:16" x14ac:dyDescent="0.25">
      <c r="A47" s="3" t="s">
        <v>9</v>
      </c>
      <c r="B47" s="84">
        <v>2772</v>
      </c>
      <c r="C47" s="84">
        <v>2564</v>
      </c>
      <c r="D47" s="94">
        <v>2403</v>
      </c>
      <c r="E47" s="95">
        <v>2236</v>
      </c>
      <c r="F47" s="84">
        <v>2665</v>
      </c>
      <c r="G47" s="84">
        <v>2462</v>
      </c>
      <c r="H47" s="86">
        <v>2257</v>
      </c>
      <c r="I47" s="87">
        <v>1908</v>
      </c>
      <c r="J47" s="88">
        <v>1912</v>
      </c>
      <c r="K47" s="87">
        <v>1681</v>
      </c>
      <c r="L47" s="83">
        <v>1794</v>
      </c>
      <c r="M47" s="47">
        <f t="shared" si="4"/>
        <v>-8.2453290008123473E-2</v>
      </c>
      <c r="N47" s="47">
        <f t="shared" si="0"/>
        <v>-0.16097560975609757</v>
      </c>
      <c r="O47" s="43">
        <f t="shared" si="1"/>
        <v>6.699958385351644E-2</v>
      </c>
      <c r="P47" s="98">
        <f t="shared" si="2"/>
        <v>8.1123244929797195E-2</v>
      </c>
    </row>
    <row r="48" spans="1:16" x14ac:dyDescent="0.25">
      <c r="A48" s="48"/>
      <c r="B48" s="50"/>
      <c r="C48" s="50"/>
      <c r="D48" s="50"/>
      <c r="E48" s="50"/>
      <c r="F48" s="50"/>
      <c r="G48" s="52"/>
      <c r="H48" s="51"/>
      <c r="I48" s="50"/>
      <c r="J48" s="31"/>
      <c r="K48" s="31"/>
      <c r="L48" s="31"/>
      <c r="M48" s="5"/>
      <c r="N48" s="5"/>
      <c r="O48" s="47"/>
      <c r="P48" s="47"/>
    </row>
    <row r="49" spans="1:9" x14ac:dyDescent="0.25">
      <c r="A49" s="49"/>
      <c r="B49" s="49"/>
      <c r="C49" s="49"/>
      <c r="D49" s="49"/>
      <c r="E49" s="49"/>
      <c r="F49" s="49"/>
      <c r="H49" s="49"/>
      <c r="I49" s="49"/>
    </row>
    <row r="51" spans="1:9" x14ac:dyDescent="0.25">
      <c r="A51" t="s">
        <v>28</v>
      </c>
    </row>
  </sheetData>
  <mergeCells count="1">
    <mergeCell ref="A3:L3"/>
  </mergeCells>
  <pageMargins left="0.70866141732283472" right="0.51181102362204722" top="0.78740157480314965" bottom="0.78740157480314965" header="0.31496062992125984" footer="0.31496062992125984"/>
  <pageSetup paperSize="9" scale="58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König</dc:creator>
  <cp:lastModifiedBy>Bernhard König</cp:lastModifiedBy>
  <cp:lastPrinted>2024-06-22T13:41:17Z</cp:lastPrinted>
  <dcterms:created xsi:type="dcterms:W3CDTF">2016-04-05T09:09:13Z</dcterms:created>
  <dcterms:modified xsi:type="dcterms:W3CDTF">2024-06-22T13:41:38Z</dcterms:modified>
</cp:coreProperties>
</file>